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5" windowWidth="18420" windowHeight="11640" tabRatio="922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45621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H450" i="12" s="1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4" i="12" s="1"/>
  <c r="E14" i="12" s="1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38" i="12" l="1"/>
  <c r="E438" i="12" s="1"/>
  <c r="H105" i="12"/>
  <c r="E105" i="12" s="1"/>
  <c r="H441" i="12"/>
  <c r="E441" i="12" s="1"/>
  <c r="H411" i="12"/>
  <c r="E411" i="12" s="1"/>
  <c r="H123" i="12"/>
  <c r="E123" i="12" s="1"/>
  <c r="H114" i="12"/>
  <c r="E114" i="12" s="1"/>
  <c r="E450" i="12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<sst xmlns="http://schemas.openxmlformats.org/spreadsheetml/2006/main" count="776" uniqueCount="737">
  <si>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</si>
  <si>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</si>
  <si>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</si>
  <si>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</si>
  <si>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</si>
  <si>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</si>
  <si>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</si>
  <si>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</si>
  <si>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</si>
  <si>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</si>
  <si>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</si>
  <si>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</si>
  <si>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</si>
  <si>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</si>
  <si>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</si>
  <si>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</si>
  <si>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</si>
  <si>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</si>
  <si>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</si>
  <si>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</si>
  <si>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</si>
  <si>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</si>
  <si>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</si>
  <si>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</si>
  <si>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</si>
  <si>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</si>
  <si>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</si>
  <si>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</si>
  <si>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</si>
  <si>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</si>
  <si>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</si>
  <si>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</si>
  <si>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</si>
  <si>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</si>
  <si>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</si>
  <si>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</si>
  <si>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</si>
  <si>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</si>
  <si>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</si>
  <si>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</si>
  <si>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</si>
  <si>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</si>
  <si>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</si>
  <si>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</si>
  <si>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</si>
  <si>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</si>
  <si>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</si>
  <si>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</si>
  <si>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</si>
  <si>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</si>
  <si>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</si>
  <si>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</si>
  <si>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</si>
  <si>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</si>
  <si>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</si>
  <si>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</si>
  <si>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</si>
  <si>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</si>
  <si>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</si>
  <si>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</si>
  <si>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</si>
  <si>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</si>
  <si>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</si>
  <si>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</si>
  <si>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</si>
  <si>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</si>
  <si>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</si>
  <si>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</si>
  <si>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</si>
  <si>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</si>
  <si>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</si>
  <si>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</si>
  <si>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</si>
  <si>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</si>
  <si>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</si>
  <si>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</si>
  <si>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</si>
  <si>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</si>
  <si>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</si>
  <si>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</si>
  <si>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</si>
  <si>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</si>
  <si>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</si>
  <si>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</si>
  <si>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</si>
  <si>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</si>
  <si>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</si>
  <si>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</si>
  <si>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</si>
  <si>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</si>
  <si>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</si>
  <si>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</si>
  <si>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</si>
  <si>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</si>
  <si>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</si>
  <si>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</si>
  <si>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</si>
  <si>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</si>
  <si>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</si>
  <si>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</si>
  <si>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</si>
  <si>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</si>
  <si>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</si>
  <si>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</si>
  <si>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</si>
  <si>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</si>
  <si>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</si>
  <si>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</si>
  <si>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</si>
  <si>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</si>
  <si>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</si>
  <si>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</si>
  <si>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</si>
  <si>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</si>
  <si>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</si>
  <si>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</si>
  <si>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</si>
  <si>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</si>
  <si>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</si>
  <si>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</si>
  <si>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</si>
  <si>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</si>
  <si>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</si>
  <si>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</si>
  <si>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</si>
  <si>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</si>
  <si>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</si>
  <si>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</si>
  <si>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</si>
  <si>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</si>
  <si>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</si>
  <si>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</si>
  <si>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</si>
  <si>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</si>
  <si>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</si>
  <si>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</si>
  <si>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</si>
  <si>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</si>
  <si>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</si>
  <si>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</si>
  <si>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</si>
  <si>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</si>
  <si>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</si>
  <si>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</si>
  <si>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</si>
  <si>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</si>
  <si>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</si>
  <si>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</si>
  <si>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</si>
  <si>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</si>
  <si>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</si>
  <si>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</si>
  <si>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</si>
  <si>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</si>
  <si>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</si>
  <si>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</si>
  <si>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</si>
  <si>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</si>
  <si>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</si>
  <si>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</si>
  <si>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</si>
  <si>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</si>
  <si>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</si>
  <si>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</si>
  <si>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</si>
  <si>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</si>
  <si>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</si>
  <si>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</si>
  <si>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</si>
  <si>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</si>
  <si>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</si>
  <si>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</si>
  <si>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</si>
  <si>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</si>
  <si>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</si>
  <si>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</si>
  <si>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</si>
  <si>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</si>
  <si>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</si>
  <si>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</si>
  <si>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</si>
  <si>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</si>
  <si>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</si>
  <si>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</si>
  <si>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</si>
  <si>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</si>
  <si>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</si>
  <si>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</si>
  <si>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</si>
  <si>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</si>
  <si>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</si>
  <si>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</si>
  <si>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</si>
  <si>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</si>
  <si>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</si>
  <si>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</si>
  <si>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</si>
  <si>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</si>
  <si>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</si>
  <si>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</si>
  <si>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</si>
  <si>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</si>
  <si>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</si>
  <si>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</si>
  <si>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</si>
  <si>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</si>
  <si>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</si>
  <si>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</si>
  <si>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</si>
  <si>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</si>
  <si>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</si>
  <si>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</si>
  <si>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</si>
  <si>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</si>
  <si>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</si>
  <si>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</si>
  <si>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</si>
  <si>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</si>
  <si>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</si>
  <si>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</si>
  <si>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</si>
  <si>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</si>
  <si>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</si>
  <si>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</si>
  <si>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</si>
  <si>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</si>
  <si>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</si>
  <si>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</si>
  <si>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</si>
  <si>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</si>
  <si>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</si>
  <si>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</si>
  <si>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</si>
  <si>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</si>
  <si>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</si>
  <si>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</si>
  <si>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</si>
  <si>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</si>
  <si>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</si>
  <si>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</si>
  <si>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</si>
  <si>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</si>
  <si>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</si>
  <si>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</si>
  <si>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</si>
  <si>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</si>
  <si>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</si>
  <si>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</si>
  <si>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</si>
  <si>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</si>
  <si>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</si>
  <si>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</si>
  <si>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</si>
  <si>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</si>
  <si>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</si>
  <si>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</si>
  <si>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</si>
  <si>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</si>
  <si>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</si>
  <si>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</si>
  <si>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</si>
  <si>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</si>
  <si>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</si>
  <si>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</si>
  <si>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</si>
  <si>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</si>
  <si>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</si>
  <si>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</si>
  <si>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</si>
  <si>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</si>
  <si>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</si>
  <si>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</si>
  <si>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</si>
  <si>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</si>
  <si>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</si>
  <si>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</si>
  <si>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</si>
  <si>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</si>
  <si>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</si>
  <si>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</si>
  <si>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</si>
  <si>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</si>
  <si>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</si>
  <si>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</si>
  <si>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</si>
  <si>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</si>
  <si>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</si>
  <si>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</si>
  <si>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</si>
  <si>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</si>
  <si>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</si>
  <si>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</si>
  <si>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</si>
  <si>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</si>
  <si>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</si>
  <si>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</si>
  <si>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</si>
  <si>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</si>
  <si>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</si>
  <si>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</si>
  <si>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</si>
  <si>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</si>
  <si>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</si>
  <si>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</si>
  <si>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</si>
  <si>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</si>
  <si>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</si>
  <si>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</si>
  <si>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</si>
  <si>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</si>
  <si>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</si>
  <si>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</si>
  <si>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</si>
  <si>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</si>
  <si>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</si>
  <si>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</si>
  <si>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</si>
  <si>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</si>
  <si>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</si>
  <si>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</si>
  <si>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</si>
  <si>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</si>
  <si>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</si>
  <si>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</si>
  <si>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</si>
  <si>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</si>
  <si>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</si>
  <si>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</si>
  <si>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</si>
  <si>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</si>
  <si>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</si>
  <si>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</si>
  <si>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</si>
  <si>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</si>
  <si>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</si>
  <si>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</si>
  <si>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</si>
  <si>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</si>
  <si>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</si>
  <si>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</si>
  <si>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</si>
  <si>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</si>
  <si>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</si>
  <si>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</si>
  <si>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</si>
  <si>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</si>
  <si>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</si>
  <si>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</si>
  <si>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</si>
  <si>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</si>
  <si>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</si>
  <si>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</si>
  <si>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</si>
  <si>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</si>
  <si>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</si>
  <si>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</si>
  <si>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</si>
  <si>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</si>
  <si>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</si>
  <si>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</si>
  <si>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</si>
  <si>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</si>
  <si>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</si>
  <si>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</si>
  <si>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</si>
  <si>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</si>
  <si>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</si>
  <si>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</si>
  <si>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</si>
  <si>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</si>
  <si>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</si>
  <si>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</si>
  <si>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</si>
  <si>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</si>
  <si>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</si>
  <si>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</si>
  <si>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</si>
  <si>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</si>
  <si>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</si>
  <si>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</si>
  <si>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</si>
  <si>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</si>
  <si>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</si>
  <si>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</si>
  <si>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</si>
  <si>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</si>
  <si>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</si>
  <si>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</si>
  <si>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</si>
  <si>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</si>
  <si>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</si>
  <si>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</si>
  <si>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</si>
  <si>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</si>
  <si>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</si>
  <si>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</si>
  <si>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</si>
  <si>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</si>
  <si>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</si>
  <si>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</si>
  <si>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</si>
  <si>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</si>
  <si>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</si>
  <si>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</si>
  <si>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</si>
  <si>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</si>
  <si>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</si>
  <si>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</si>
  <si>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</si>
  <si>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</si>
  <si>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</si>
  <si>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</si>
  <si>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</si>
  <si>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</si>
  <si>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</si>
  <si>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</si>
  <si>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</si>
  <si>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</si>
  <si>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</si>
  <si>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</si>
  <si>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</si>
  <si>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</si>
  <si>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</si>
  <si>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</si>
  <si>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</si>
  <si>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</si>
  <si>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</si>
  <si>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</si>
  <si>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</si>
  <si>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</si>
  <si>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</si>
  <si>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</si>
  <si>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</si>
  <si>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</si>
  <si>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</si>
  <si>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</si>
  <si>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</si>
  <si>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</si>
  <si>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</si>
  <si>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</si>
  <si>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</si>
  <si>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</si>
  <si>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</si>
  <si>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</si>
  <si>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</si>
  <si>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</si>
  <si>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</si>
  <si>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</si>
  <si>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</si>
  <si>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</si>
  <si>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</si>
  <si>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</si>
  <si>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</si>
  <si>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</si>
  <si>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</si>
  <si>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</si>
  <si>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</si>
  <si>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</si>
  <si>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</si>
  <si>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</si>
  <si>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</si>
  <si>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</si>
  <si>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</si>
  <si>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</si>
  <si>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</si>
  <si>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</si>
  <si>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</si>
  <si>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</si>
  <si>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</si>
  <si>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</si>
  <si>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</si>
  <si>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</si>
  <si>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</si>
  <si>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</si>
  <si>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</si>
  <si>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</si>
  <si>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</si>
  <si>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</si>
  <si>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</si>
  <si>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</si>
  <si>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</si>
  <si>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</si>
  <si>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</si>
  <si>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</si>
  <si>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</si>
  <si>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</si>
  <si>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</si>
  <si>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</si>
  <si>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</si>
  <si>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</si>
  <si>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</si>
  <si>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</si>
  <si>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</si>
  <si>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</si>
  <si>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</si>
  <si>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</si>
  <si>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</si>
  <si>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</si>
  <si>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</si>
  <si>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</si>
  <si>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</si>
  <si>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</si>
  <si>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</si>
  <si>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</si>
  <si>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</si>
  <si>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</si>
  <si>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</si>
  <si>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</si>
  <si>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</si>
  <si>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</si>
  <si>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</si>
  <si>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</si>
  <si>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</si>
  <si>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</si>
  <si>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</si>
  <si>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</si>
  <si>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</si>
  <si>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</si>
  <si>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</si>
  <si>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</si>
  <si>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</si>
  <si>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</si>
  <si>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</si>
  <si>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</si>
  <si>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</si>
  <si>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</si>
  <si>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</si>
  <si>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</si>
  <si>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</si>
  <si>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</si>
  <si>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</si>
  <si>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</si>
  <si>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</si>
  <si>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</si>
  <si>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</si>
  <si>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</si>
  <si>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</si>
  <si>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</si>
  <si>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</si>
  <si>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</si>
  <si>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</si>
  <si>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</si>
  <si>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</si>
  <si>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</si>
  <si>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</si>
  <si>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</si>
  <si>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</si>
  <si>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</si>
  <si>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</si>
  <si>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</si>
  <si>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</si>
  <si>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</si>
  <si>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</si>
  <si>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</si>
  <si>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</si>
  <si>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</si>
  <si>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</si>
  <si>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</si>
  <si>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</si>
  <si>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</si>
  <si>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</si>
  <si>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</si>
  <si>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</si>
  <si>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</si>
  <si>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</si>
  <si>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</si>
  <si>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</si>
  <si>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</si>
  <si>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</si>
  <si>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</si>
  <si>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</si>
  <si>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</si>
  <si>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</si>
  <si>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</si>
  <si>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</si>
  <si>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</si>
  <si>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</si>
  <si>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</si>
  <si>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</si>
  <si>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</si>
  <si>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</si>
  <si>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</si>
  <si>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</si>
  <si>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</si>
  <si>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</si>
  <si>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</si>
  <si>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</si>
  <si>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</si>
  <si>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</si>
  <si>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</si>
  <si>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</si>
  <si>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</si>
  <si>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</si>
  <si>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</si>
  <si>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</si>
  <si>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</si>
  <si>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</si>
  <si>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</si>
  <si>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</si>
  <si>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</si>
  <si>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</si>
  <si>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</si>
  <si>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</si>
  <si>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</si>
  <si>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</si>
  <si>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</si>
  <si>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</si>
  <si>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</si>
  <si>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</si>
  <si>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</si>
  <si>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</si>
  <si>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</si>
  <si>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</si>
  <si>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</si>
  <si>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</si>
  <si>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</si>
  <si>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</si>
  <si>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</si>
  <si>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</si>
  <si>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</si>
  <si>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</si>
  <si>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</si>
  <si>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</si>
  <si>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</si>
  <si>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</si>
  <si>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</si>
  <si>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</si>
  <si>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</si>
  <si>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</si>
  <si>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</si>
  <si>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</si>
  <si>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</si>
  <si>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</si>
  <si>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</si>
  <si>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</si>
  <si>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</si>
  <si>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</si>
  <si>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</si>
  <si>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</si>
  <si>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</si>
  <si>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</si>
  <si>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</si>
  <si>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</si>
  <si>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</si>
  <si>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</si>
  <si>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</si>
  <si>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</si>
  <si>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</si>
  <si>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</si>
  <si>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</si>
  <si>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</si>
  <si>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</si>
  <si>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</si>
  <si>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</si>
  <si>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</si>
  <si>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</si>
  <si>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</si>
  <si>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</si>
  <si>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</si>
  <si>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</si>
  <si>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</si>
  <si>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</si>
  <si>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</si>
  <si>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</si>
  <si>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</si>
  <si>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</si>
  <si>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</si>
  <si>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</si>
  <si>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</si>
  <si>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</si>
  <si>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</si>
  <si>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</si>
  <si>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</si>
  <si>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</si>
  <si>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</si>
  <si>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</si>
  <si>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</si>
  <si>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</si>
  <si>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</si>
  <si>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</si>
  <si>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</si>
  <si>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</si>
  <si>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</si>
  <si>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</si>
  <si>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</si>
  <si>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</si>
  <si>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</si>
  <si>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</si>
  <si>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</si>
  <si>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</si>
  <si>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</si>
  <si>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</si>
  <si>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</si>
  <si>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</si>
  <si>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</si>
  <si>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</si>
  <si>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</si>
  <si>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</si>
  <si>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</si>
  <si>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</si>
  <si>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</si>
  <si>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</si>
  <si>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</si>
  <si>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</si>
  <si>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</si>
  <si>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</si>
  <si>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</si>
  <si>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</si>
  <si>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</si>
  <si>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</si>
  <si>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</si>
  <si>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</si>
  <si>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</si>
  <si>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</si>
  <si>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</si>
  <si>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</si>
  <si>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</si>
  <si>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</si>
  <si>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</si>
  <si>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</si>
  <si>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</si>
  <si>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</si>
  <si>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</si>
  <si>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</si>
  <si>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</si>
  <si>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</si>
  <si>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</si>
  <si>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</si>
  <si>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</si>
  <si>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</si>
  <si>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</si>
  <si>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</si>
  <si>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Муниципальное казенное учреждение дополнительного образования Детская школа искусств ЗАТО Солнечный</t>
  </si>
  <si>
    <t>172 739 Тверская область, п.Солнечный, ул.Новая д.50</t>
  </si>
  <si>
    <t>директор</t>
  </si>
  <si>
    <t>Мокрушина Н.А.</t>
  </si>
  <si>
    <t>8(48235)44221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</si>
</sst>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21" workbookViewId="0">
      <selection activeCell="X30" sqref="X30:CI30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121" t="s">
        <v>553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3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42" t="s">
        <v>554</v>
      </c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4"/>
    </row>
    <row r="16" spans="1:87" ht="15" customHeight="1" thickBot="1" x14ac:dyDescent="0.25"/>
    <row r="17" spans="1:87" ht="15" customHeight="1" thickBot="1" x14ac:dyDescent="0.25">
      <c r="H17" s="118" t="s">
        <v>649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20"/>
    </row>
    <row r="18" spans="1:87" ht="20.100000000000001" customHeight="1" thickBot="1" x14ac:dyDescent="0.25"/>
    <row r="19" spans="1:87" ht="15" customHeight="1" x14ac:dyDescent="0.2">
      <c r="K19" s="145" t="s">
        <v>566</v>
      </c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7"/>
    </row>
    <row r="20" spans="1:87" ht="15" customHeight="1" thickBot="1" x14ac:dyDescent="0.25">
      <c r="K20" s="148" t="s">
        <v>555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24">
        <v>2017</v>
      </c>
      <c r="AR20" s="124"/>
      <c r="AS20" s="124"/>
      <c r="AT20" s="150" t="s">
        <v>556</v>
      </c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1"/>
    </row>
    <row r="21" spans="1:87" ht="20.100000000000001" customHeight="1" thickBot="1" x14ac:dyDescent="0.25"/>
    <row r="22" spans="1:87" ht="15.75" customHeight="1" thickBot="1" x14ac:dyDescent="0.25">
      <c r="A22" s="131" t="s">
        <v>557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3"/>
      <c r="AY22" s="118" t="s">
        <v>558</v>
      </c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5"/>
      <c r="BP22" s="35"/>
      <c r="BR22" s="139" t="s">
        <v>565</v>
      </c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1"/>
    </row>
    <row r="23" spans="1:87" ht="15" customHeight="1" x14ac:dyDescent="0.2">
      <c r="A23" s="136" t="s">
        <v>621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8"/>
      <c r="AY23" s="100" t="s">
        <v>620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8" t="s">
        <v>648</v>
      </c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</row>
    <row r="24" spans="1:87" ht="39.950000000000003" customHeight="1" x14ac:dyDescent="0.2">
      <c r="A24" s="125" t="s">
        <v>622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</row>
    <row r="25" spans="1:87" ht="15" customHeight="1" x14ac:dyDescent="0.2">
      <c r="A25" s="128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30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</row>
    <row r="26" spans="1:87" ht="15.75" thickBot="1" x14ac:dyDescent="0.25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</row>
    <row r="27" spans="1:87" ht="15" customHeight="1" thickBo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8" t="s">
        <v>559</v>
      </c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20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06" t="s">
        <v>560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92" t="s">
        <v>732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3"/>
    </row>
    <row r="30" spans="1:87" customFormat="1" ht="15.95" customHeight="1" thickBot="1" x14ac:dyDescent="0.25">
      <c r="A30" s="106" t="s">
        <v>561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8"/>
      <c r="X30" s="90" t="s">
        <v>733</v>
      </c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1"/>
    </row>
    <row r="31" spans="1:87" customFormat="1" ht="15.95" customHeight="1" thickBot="1" x14ac:dyDescent="0.25">
      <c r="A31" s="100" t="s">
        <v>562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94" t="s">
        <v>563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6"/>
    </row>
    <row r="32" spans="1:87" customFormat="1" x14ac:dyDescent="0.2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97" t="s">
        <v>564</v>
      </c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2"/>
    </row>
    <row r="33" spans="1:87" customFormat="1" x14ac:dyDescent="0.2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97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2"/>
    </row>
    <row r="34" spans="1:87" customFormat="1" x14ac:dyDescent="0.2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2"/>
    </row>
    <row r="35" spans="1:87" customFormat="1" x14ac:dyDescent="0.2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2"/>
      <c r="BN35" s="100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2"/>
    </row>
    <row r="36" spans="1:87" customFormat="1" x14ac:dyDescent="0.2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100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5"/>
    </row>
    <row r="37" spans="1:87" customFormat="1" ht="13.5" thickBot="1" x14ac:dyDescent="0.25">
      <c r="A37" s="109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09">
        <v>2</v>
      </c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1"/>
      <c r="AR37" s="109">
        <v>3</v>
      </c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1"/>
      <c r="BN37" s="109">
        <v>4</v>
      </c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87" customFormat="1" ht="15" customHeight="1" thickBot="1" x14ac:dyDescent="0.25">
      <c r="A38" s="112">
        <v>609537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87">
        <v>40740965</v>
      </c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9"/>
      <c r="AR38" s="87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9"/>
      <c r="BN38" s="87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9"/>
    </row>
  </sheetData>
  <sheetProtection password="E2BC" sheet="1" objects="1" scenarios="1" selectLockedCells="1"/>
  <mergeCells count="35">
    <mergeCell ref="H12:CB12"/>
    <mergeCell ref="AQ20:AS20"/>
    <mergeCell ref="A24:AX24"/>
    <mergeCell ref="A25:AX25"/>
    <mergeCell ref="BO23:CI26"/>
    <mergeCell ref="A22:AX22"/>
    <mergeCell ref="AY22:BM22"/>
    <mergeCell ref="A23:AX23"/>
    <mergeCell ref="AY23:BM23"/>
    <mergeCell ref="BR22:CF22"/>
    <mergeCell ref="H17:CB17"/>
    <mergeCell ref="E15:CE15"/>
    <mergeCell ref="K19:BY19"/>
    <mergeCell ref="K20:AP20"/>
    <mergeCell ref="AT20:BY20"/>
    <mergeCell ref="A26:AX26"/>
    <mergeCell ref="A27:AX27"/>
    <mergeCell ref="BS27:CE27"/>
    <mergeCell ref="BN37:CI37"/>
    <mergeCell ref="AR37:BM37"/>
    <mergeCell ref="A31:U36"/>
    <mergeCell ref="A29:W29"/>
    <mergeCell ref="V37:AQ37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opLeftCell="A17" workbookViewId="0">
      <selection activeCell="P38" sqref="P38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638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536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537</v>
      </c>
      <c r="Q19" s="1" t="s">
        <v>538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639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3445</v>
      </c>
      <c r="Q21" s="66"/>
    </row>
    <row r="22" spans="1:17" ht="15.75" x14ac:dyDescent="0.25">
      <c r="A22" s="3" t="s">
        <v>539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3011</v>
      </c>
      <c r="Q22" s="66"/>
    </row>
    <row r="23" spans="1:17" ht="15.75" x14ac:dyDescent="0.25">
      <c r="A23" s="3" t="s">
        <v>567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2298</v>
      </c>
      <c r="Q23" s="66"/>
    </row>
    <row r="24" spans="1:17" ht="25.5" x14ac:dyDescent="0.25">
      <c r="A24" s="7" t="s">
        <v>568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529</v>
      </c>
      <c r="Q24" s="66"/>
    </row>
    <row r="25" spans="1:17" ht="15.75" x14ac:dyDescent="0.25">
      <c r="A25" s="7" t="s">
        <v>569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1670</v>
      </c>
      <c r="Q25" s="66"/>
    </row>
    <row r="26" spans="1:17" ht="15.75" x14ac:dyDescent="0.25">
      <c r="A26" s="7" t="s">
        <v>570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  <c r="Q26" s="66"/>
    </row>
    <row r="27" spans="1:17" ht="15.75" x14ac:dyDescent="0.25">
      <c r="A27" s="7" t="s">
        <v>571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  <c r="Q27" s="66"/>
    </row>
    <row r="28" spans="1:17" ht="15.75" x14ac:dyDescent="0.25">
      <c r="A28" s="7" t="s">
        <v>572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99</v>
      </c>
      <c r="Q28" s="66"/>
    </row>
    <row r="29" spans="1:17" ht="15.75" x14ac:dyDescent="0.25">
      <c r="A29" s="3" t="s">
        <v>573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20</v>
      </c>
      <c r="Q29" s="66"/>
    </row>
    <row r="30" spans="1:17" ht="15.75" x14ac:dyDescent="0.25">
      <c r="A30" s="3" t="s">
        <v>574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693</v>
      </c>
      <c r="Q30" s="66"/>
    </row>
    <row r="31" spans="1:17" ht="15.75" x14ac:dyDescent="0.25">
      <c r="A31" s="3" t="s">
        <v>540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419</v>
      </c>
      <c r="Q31" s="66"/>
    </row>
    <row r="32" spans="1:17" ht="15.75" x14ac:dyDescent="0.25">
      <c r="A32" s="3" t="s">
        <v>544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3</v>
      </c>
      <c r="Q32" s="66"/>
    </row>
    <row r="33" spans="1:23" ht="15.75" x14ac:dyDescent="0.25">
      <c r="A33" s="3" t="s">
        <v>545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/>
      <c r="Q33" s="66"/>
    </row>
    <row r="34" spans="1:23" ht="15.75" x14ac:dyDescent="0.25">
      <c r="A34" s="3" t="s">
        <v>546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200</v>
      </c>
      <c r="Q34" s="66"/>
    </row>
    <row r="35" spans="1:23" ht="15.75" x14ac:dyDescent="0.25">
      <c r="A35" s="3" t="s">
        <v>547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/>
      <c r="Q35" s="66"/>
    </row>
    <row r="36" spans="1:23" ht="15.75" x14ac:dyDescent="0.25">
      <c r="A36" s="3" t="s">
        <v>548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34</v>
      </c>
      <c r="Q36" s="66"/>
    </row>
    <row r="37" spans="1:23" ht="15.75" x14ac:dyDescent="0.25">
      <c r="A37" s="3" t="s">
        <v>549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182</v>
      </c>
      <c r="Q37" s="66"/>
    </row>
    <row r="38" spans="1:23" ht="15.75" x14ac:dyDescent="0.25">
      <c r="A38" s="3" t="s">
        <v>541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/>
      <c r="Q38" s="66"/>
    </row>
    <row r="39" spans="1:23" ht="15.75" x14ac:dyDescent="0.25">
      <c r="A39" s="3" t="s">
        <v>542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15</v>
      </c>
      <c r="Q39" s="66"/>
    </row>
    <row r="40" spans="1:23" ht="15.75" x14ac:dyDescent="0.25">
      <c r="A40" s="3" t="s">
        <v>543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98</v>
      </c>
      <c r="Q40" s="66"/>
    </row>
    <row r="44" spans="1:23" s="5" customFormat="1" ht="38.25" customHeight="1" x14ac:dyDescent="0.2">
      <c r="A44" s="163" t="s">
        <v>551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 x14ac:dyDescent="0.2">
      <c r="A45" s="164" t="s">
        <v>552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 t="s">
        <v>734</v>
      </c>
      <c r="Q45" s="162"/>
      <c r="S45" s="162" t="s">
        <v>735</v>
      </c>
      <c r="T45" s="162"/>
      <c r="U45" s="162"/>
      <c r="W45" s="33"/>
    </row>
    <row r="46" spans="1:23" s="5" customFormat="1" x14ac:dyDescent="0.2">
      <c r="P46" s="110" t="s">
        <v>470</v>
      </c>
      <c r="Q46" s="110"/>
      <c r="S46" s="110" t="s">
        <v>550</v>
      </c>
      <c r="T46" s="110"/>
      <c r="U46" s="110"/>
      <c r="W46" s="21" t="s">
        <v>471</v>
      </c>
    </row>
    <row r="47" spans="1:23" s="5" customFormat="1" x14ac:dyDescent="0.2"/>
    <row r="48" spans="1:23" s="5" customFormat="1" ht="15.75" x14ac:dyDescent="0.2">
      <c r="O48" s="32"/>
      <c r="P48" s="162" t="s">
        <v>736</v>
      </c>
      <c r="Q48" s="162"/>
      <c r="S48" s="166">
        <v>43124</v>
      </c>
      <c r="T48" s="166"/>
      <c r="U48" s="166"/>
    </row>
    <row r="49" spans="16:21" s="5" customFormat="1" x14ac:dyDescent="0.2">
      <c r="P49" s="110" t="s">
        <v>472</v>
      </c>
      <c r="Q49" s="110"/>
      <c r="S49" s="165" t="s">
        <v>473</v>
      </c>
      <c r="T49" s="110"/>
      <c r="U49" s="110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580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579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395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387</v>
      </c>
      <c r="P18" s="167" t="s">
        <v>396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397</v>
      </c>
      <c r="Q19" s="10" t="s">
        <v>576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400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 x14ac:dyDescent="0.25">
      <c r="A22" s="59" t="s">
        <v>407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 x14ac:dyDescent="0.25">
      <c r="A23" s="59" t="s">
        <v>408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 x14ac:dyDescent="0.25">
      <c r="A24" s="59" t="s">
        <v>409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 x14ac:dyDescent="0.25">
      <c r="A25" s="59" t="s">
        <v>410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 x14ac:dyDescent="0.25">
      <c r="A26" s="59" t="s">
        <v>411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 x14ac:dyDescent="0.25">
      <c r="A27" s="59" t="s">
        <v>412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 x14ac:dyDescent="0.25">
      <c r="A28" s="59" t="s">
        <v>413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 x14ac:dyDescent="0.25">
      <c r="A29" s="59" t="s">
        <v>414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 x14ac:dyDescent="0.25">
      <c r="A30" s="58" t="s">
        <v>577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 x14ac:dyDescent="0.25">
      <c r="A31" s="58" t="s">
        <v>578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579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431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387</v>
      </c>
      <c r="P19" s="1" t="s">
        <v>581</v>
      </c>
      <c r="Q19" s="1" t="s">
        <v>582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397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583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431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491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584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650</v>
      </c>
      <c r="B1" s="69"/>
      <c r="C1" s="69"/>
      <c r="D1" s="68"/>
      <c r="E1" s="69"/>
      <c r="F1" s="69"/>
      <c r="G1" s="69"/>
      <c r="H1" s="69"/>
      <c r="J1" s="70" t="s">
        <v>651</v>
      </c>
      <c r="K1" s="70"/>
      <c r="L1" s="71"/>
      <c r="M1" s="71"/>
      <c r="O1" s="70" t="s">
        <v>652</v>
      </c>
      <c r="P1" s="71"/>
    </row>
    <row r="2" spans="1:16" x14ac:dyDescent="0.2">
      <c r="A2" s="72" t="s">
        <v>653</v>
      </c>
      <c r="B2" s="72" t="s">
        <v>654</v>
      </c>
      <c r="C2" s="72" t="s">
        <v>655</v>
      </c>
      <c r="D2" s="72" t="s">
        <v>656</v>
      </c>
      <c r="E2" s="72" t="s">
        <v>657</v>
      </c>
      <c r="F2" s="72" t="s">
        <v>658</v>
      </c>
      <c r="G2" s="72" t="s">
        <v>659</v>
      </c>
      <c r="H2" s="72" t="s">
        <v>660</v>
      </c>
      <c r="J2" s="73" t="s">
        <v>661</v>
      </c>
      <c r="K2" s="73" t="s">
        <v>663</v>
      </c>
      <c r="L2" s="73" t="s">
        <v>657</v>
      </c>
      <c r="M2" s="73" t="s">
        <v>664</v>
      </c>
      <c r="O2" s="74" t="s">
        <v>665</v>
      </c>
      <c r="P2" s="74" t="s">
        <v>666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667</v>
      </c>
      <c r="K3" s="5">
        <v>1</v>
      </c>
      <c r="L3" s="5" t="s">
        <v>668</v>
      </c>
      <c r="M3" s="5" t="s">
        <v>565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669</v>
      </c>
      <c r="H4" s="5">
        <f>IF(LEN(P_1)&lt;&gt;0,0,1)</f>
        <v>0</v>
      </c>
      <c r="J4" s="5" t="s">
        <v>670</v>
      </c>
      <c r="K4" s="5">
        <v>2</v>
      </c>
      <c r="L4" s="5" t="s">
        <v>671</v>
      </c>
      <c r="M4" s="5" t="str">
        <f>IF(P_1=0,"Нет данных",P_1)</f>
        <v>Муниципальное казенное учреждение дополнительного образования Детская школа искусств ЗАТО Солнечный</v>
      </c>
      <c r="O4" s="77">
        <f ca="1">TODAY()</f>
        <v>43147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672</v>
      </c>
      <c r="H5" s="5">
        <f>IF(LEN(P_2)&lt;&gt;0,0,1)</f>
        <v>0</v>
      </c>
      <c r="J5" s="5" t="s">
        <v>673</v>
      </c>
      <c r="K5" s="5">
        <v>3</v>
      </c>
      <c r="L5" s="5" t="s">
        <v>674</v>
      </c>
      <c r="M5" s="5" t="str">
        <f>IF(P_2=0,"Нет данных",P_2)</f>
        <v>172 739 Тверская область, п.Солнечный, ул.Новая д.50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675</v>
      </c>
      <c r="H6" s="5">
        <f>IF(LEN(P_3)&lt;&gt;0,0,1)</f>
        <v>0</v>
      </c>
      <c r="J6" s="5" t="s">
        <v>676</v>
      </c>
      <c r="K6" s="5">
        <v>4</v>
      </c>
      <c r="L6" s="5" t="s">
        <v>677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678</v>
      </c>
      <c r="H7" s="5">
        <f>IF(LEN(P_4)&lt;&gt;0,0,1)</f>
        <v>0</v>
      </c>
      <c r="J7" s="5" t="s">
        <v>679</v>
      </c>
      <c r="K7" s="5">
        <v>5</v>
      </c>
      <c r="L7" s="5" t="s">
        <v>680</v>
      </c>
      <c r="M7" s="5">
        <f>IF(P_4=0,"Нет данных",P_4)</f>
        <v>40740965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681</v>
      </c>
      <c r="H8" s="5">
        <f>IF(LEN(R_1)&lt;&gt;0,0,1)</f>
        <v>0</v>
      </c>
      <c r="J8" s="78" t="s">
        <v>682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683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684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685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687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688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689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690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691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692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693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694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695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696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697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698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699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700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701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702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703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704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705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706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707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708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709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710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711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712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713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714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715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716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717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718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719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720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721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722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723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724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725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726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727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728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729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730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731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0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1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3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4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6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7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8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9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10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11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12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13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14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15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16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17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18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19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20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21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22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23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24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25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26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27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28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30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31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32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33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34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35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36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37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38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39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40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41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42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43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44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45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46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47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48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49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50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51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52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53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54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55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56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57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58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59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60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62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63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64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65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66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67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68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69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70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71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72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73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74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75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76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77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78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79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80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81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82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83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84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85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86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87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88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89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90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91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92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93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95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96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97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98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99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100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101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102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103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104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105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106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107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108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109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110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111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112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113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114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115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116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117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118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119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120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121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122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123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124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125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126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135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136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137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138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139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140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141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142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143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144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145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146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147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148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149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150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151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152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153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154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155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156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157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158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159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160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161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162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163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164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165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166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167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168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169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170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171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172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173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174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175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176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177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178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179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180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181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182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183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184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185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186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187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188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189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190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191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192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193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194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195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196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197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198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199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200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201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202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203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204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205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206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207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208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209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210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211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212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213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214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215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216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217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218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219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220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221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222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223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224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225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226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227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228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229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230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231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232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233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234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235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236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237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238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239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240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241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242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243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244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245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246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247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248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249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250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251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252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253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254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255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256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257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258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259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260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261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262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263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264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265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266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267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268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269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270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271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272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273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274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275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276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277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278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279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280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281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282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283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284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285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286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287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288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289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290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291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292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293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294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295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296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297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298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299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300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301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302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303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304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305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306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307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308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309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310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311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312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313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314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315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316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317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318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319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320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321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322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323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324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325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326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327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328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329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330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331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332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333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334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335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336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337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338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339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340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341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342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343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344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345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346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347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348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349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350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351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352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353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354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355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356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357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358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359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360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361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362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363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364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365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128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127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129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130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662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131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132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133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134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366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367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368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369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370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371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372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373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374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375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376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377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378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379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380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381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382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385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383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384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94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686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417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418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386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388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389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575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390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391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392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0</v>
      </c>
    </row>
    <row r="26" spans="1:16" ht="25.5" x14ac:dyDescent="0.25">
      <c r="A26" s="3" t="s">
        <v>393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394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R27" sqref="R27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419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420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395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387</v>
      </c>
      <c r="P17" s="156" t="s">
        <v>403</v>
      </c>
      <c r="Q17" s="156"/>
      <c r="R17" s="156" t="s">
        <v>396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397</v>
      </c>
      <c r="Q18" s="156" t="s">
        <v>406</v>
      </c>
      <c r="R18" s="156" t="s">
        <v>397</v>
      </c>
      <c r="S18" s="156" t="s">
        <v>398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405</v>
      </c>
      <c r="T19" s="1" t="s">
        <v>404</v>
      </c>
      <c r="U19" s="1" t="s">
        <v>628</v>
      </c>
      <c r="V19" s="1" t="s">
        <v>399</v>
      </c>
      <c r="W19" s="1" t="s">
        <v>585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400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2</v>
      </c>
      <c r="Q21" s="8"/>
      <c r="R21" s="8">
        <v>94</v>
      </c>
      <c r="S21" s="8">
        <v>10</v>
      </c>
      <c r="T21" s="8"/>
      <c r="U21" s="8">
        <v>3</v>
      </c>
      <c r="V21" s="8"/>
      <c r="W21" s="8">
        <v>2</v>
      </c>
    </row>
    <row r="22" spans="1:23" ht="25.5" x14ac:dyDescent="0.25">
      <c r="A22" s="7" t="s">
        <v>407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/>
      <c r="Q22" s="8"/>
      <c r="R22" s="8"/>
      <c r="S22" s="8"/>
      <c r="T22" s="8"/>
      <c r="U22" s="8"/>
      <c r="V22" s="8"/>
      <c r="W22" s="8"/>
    </row>
    <row r="23" spans="1:23" ht="15.75" x14ac:dyDescent="0.25">
      <c r="A23" s="7" t="s">
        <v>408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/>
      <c r="Q23" s="8"/>
      <c r="R23" s="8"/>
      <c r="S23" s="8"/>
      <c r="T23" s="8"/>
      <c r="U23" s="8"/>
      <c r="V23" s="8"/>
      <c r="W23" s="8"/>
    </row>
    <row r="24" spans="1:23" ht="15.75" x14ac:dyDescent="0.25">
      <c r="A24" s="7" t="s">
        <v>409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/>
      <c r="Q24" s="8"/>
      <c r="R24" s="8"/>
      <c r="S24" s="8"/>
      <c r="T24" s="8"/>
      <c r="U24" s="8"/>
      <c r="V24" s="8"/>
      <c r="W24" s="8"/>
    </row>
    <row r="25" spans="1:23" ht="15.75" x14ac:dyDescent="0.25">
      <c r="A25" s="7" t="s">
        <v>410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  <c r="Q25" s="8"/>
      <c r="R25" s="8"/>
      <c r="S25" s="8"/>
      <c r="T25" s="8"/>
      <c r="U25" s="8"/>
      <c r="V25" s="8"/>
      <c r="W25" s="8"/>
    </row>
    <row r="26" spans="1:23" ht="15.75" x14ac:dyDescent="0.25">
      <c r="A26" s="7" t="s">
        <v>411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/>
      <c r="Q26" s="8"/>
      <c r="R26" s="8"/>
      <c r="S26" s="8"/>
      <c r="T26" s="8"/>
      <c r="U26" s="8"/>
      <c r="V26" s="8"/>
      <c r="W26" s="8"/>
    </row>
    <row r="27" spans="1:23" ht="15.75" x14ac:dyDescent="0.25">
      <c r="A27" s="7" t="s">
        <v>412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2</v>
      </c>
      <c r="Q27" s="8"/>
      <c r="R27" s="8">
        <v>94</v>
      </c>
      <c r="S27" s="8">
        <v>10</v>
      </c>
      <c r="T27" s="8"/>
      <c r="U27" s="8">
        <v>3</v>
      </c>
      <c r="V27" s="8"/>
      <c r="W27" s="8">
        <v>2</v>
      </c>
    </row>
    <row r="28" spans="1:23" ht="15.75" x14ac:dyDescent="0.25">
      <c r="A28" s="7" t="s">
        <v>413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/>
      <c r="Q28" s="8"/>
      <c r="R28" s="8"/>
      <c r="S28" s="8"/>
      <c r="T28" s="8"/>
      <c r="U28" s="8"/>
      <c r="V28" s="8"/>
      <c r="W28" s="8"/>
    </row>
    <row r="29" spans="1:23" ht="15.75" x14ac:dyDescent="0.25">
      <c r="A29" s="7" t="s">
        <v>414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/>
      <c r="Q29" s="8"/>
      <c r="R29" s="8"/>
      <c r="S29" s="8"/>
      <c r="T29" s="8"/>
      <c r="U29" s="8"/>
      <c r="V29" s="8"/>
      <c r="W29" s="8"/>
    </row>
    <row r="30" spans="1:23" ht="15.75" x14ac:dyDescent="0.25">
      <c r="A30" s="7" t="s">
        <v>401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/>
      <c r="Q30" s="8"/>
      <c r="R30" s="8"/>
      <c r="S30" s="8"/>
      <c r="T30" s="8"/>
      <c r="U30" s="8"/>
      <c r="V30" s="8"/>
      <c r="W30" s="8"/>
    </row>
    <row r="31" spans="1:23" ht="25.5" x14ac:dyDescent="0.25">
      <c r="A31" s="7" t="s">
        <v>402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/>
      <c r="Q31" s="8"/>
      <c r="R31" s="8"/>
      <c r="S31" s="8"/>
      <c r="T31" s="8"/>
      <c r="U31" s="8"/>
      <c r="V31" s="8"/>
      <c r="W31" s="8"/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P22" sqref="P22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624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421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387</v>
      </c>
      <c r="P19" s="10" t="s">
        <v>415</v>
      </c>
      <c r="Q19" s="10" t="s">
        <v>416</v>
      </c>
      <c r="R19" s="10" t="s">
        <v>629</v>
      </c>
      <c r="S19" s="10" t="s">
        <v>643</v>
      </c>
      <c r="T19" s="10" t="s">
        <v>587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397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586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623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430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423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424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425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426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428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27</v>
      </c>
    </row>
    <row r="25" spans="1:16" ht="15.75" x14ac:dyDescent="0.25">
      <c r="A25" s="7" t="s">
        <v>429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630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427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Q26" sqref="Q26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436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437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431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387</v>
      </c>
      <c r="P18" s="156" t="s">
        <v>432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433</v>
      </c>
      <c r="Q19" s="1" t="s">
        <v>434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631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632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46</v>
      </c>
      <c r="Q22" s="8">
        <v>30</v>
      </c>
    </row>
    <row r="23" spans="1:17" ht="15.75" x14ac:dyDescent="0.25">
      <c r="A23" s="7" t="s">
        <v>633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34</v>
      </c>
      <c r="Q23" s="8">
        <v>19</v>
      </c>
    </row>
    <row r="24" spans="1:17" ht="15.75" x14ac:dyDescent="0.25">
      <c r="A24" s="7" t="s">
        <v>634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4</v>
      </c>
      <c r="Q24" s="8">
        <v>3</v>
      </c>
    </row>
    <row r="25" spans="1:17" ht="15.75" x14ac:dyDescent="0.25">
      <c r="A25" s="7" t="s">
        <v>635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 x14ac:dyDescent="0.25">
      <c r="A26" s="7" t="s">
        <v>435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84</v>
      </c>
      <c r="Q26" s="8">
        <v>52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C17" zoomScaleNormal="85" workbookViewId="0">
      <selection activeCell="AK26" sqref="AK26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625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489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431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387</v>
      </c>
      <c r="P17" s="156" t="s">
        <v>438</v>
      </c>
      <c r="Q17" s="156" t="s">
        <v>439</v>
      </c>
      <c r="R17" s="159" t="s">
        <v>487</v>
      </c>
      <c r="S17" s="156" t="s">
        <v>647</v>
      </c>
      <c r="T17" s="156" t="s">
        <v>440</v>
      </c>
      <c r="U17" s="156"/>
      <c r="V17" s="156"/>
      <c r="W17" s="156"/>
      <c r="X17" s="156"/>
      <c r="Y17" s="156"/>
      <c r="Z17" s="156"/>
      <c r="AA17" s="156" t="s">
        <v>441</v>
      </c>
      <c r="AB17" s="156"/>
      <c r="AC17" s="156" t="s">
        <v>442</v>
      </c>
      <c r="AD17" s="156"/>
      <c r="AE17" s="156"/>
      <c r="AF17" s="156"/>
      <c r="AG17" s="156"/>
      <c r="AH17" s="156"/>
      <c r="AI17" s="156" t="s">
        <v>589</v>
      </c>
      <c r="AJ17" s="156"/>
      <c r="AK17" s="156"/>
      <c r="AL17" s="156"/>
      <c r="AM17" s="156"/>
      <c r="AN17" s="156" t="s">
        <v>588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443</v>
      </c>
      <c r="U18" s="156"/>
      <c r="V18" s="156" t="s">
        <v>444</v>
      </c>
      <c r="W18" s="156" t="s">
        <v>445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446</v>
      </c>
      <c r="U19" s="1" t="s">
        <v>447</v>
      </c>
      <c r="V19" s="156"/>
      <c r="W19" s="1" t="s">
        <v>448</v>
      </c>
      <c r="X19" s="1" t="s">
        <v>449</v>
      </c>
      <c r="Y19" s="1" t="s">
        <v>450</v>
      </c>
      <c r="Z19" s="1" t="s">
        <v>451</v>
      </c>
      <c r="AA19" s="1" t="s">
        <v>433</v>
      </c>
      <c r="AB19" s="1" t="s">
        <v>476</v>
      </c>
      <c r="AC19" s="1" t="s">
        <v>452</v>
      </c>
      <c r="AD19" s="1" t="s">
        <v>474</v>
      </c>
      <c r="AE19" s="1" t="s">
        <v>453</v>
      </c>
      <c r="AF19" s="1" t="s">
        <v>475</v>
      </c>
      <c r="AG19" s="1" t="s">
        <v>454</v>
      </c>
      <c r="AH19" s="1" t="s">
        <v>455</v>
      </c>
      <c r="AI19" s="1" t="s">
        <v>456</v>
      </c>
      <c r="AJ19" s="1" t="s">
        <v>457</v>
      </c>
      <c r="AK19" s="1" t="s">
        <v>458</v>
      </c>
      <c r="AL19" s="1" t="s">
        <v>459</v>
      </c>
      <c r="AM19" s="1" t="s">
        <v>636</v>
      </c>
      <c r="AN19" s="1" t="s">
        <v>488</v>
      </c>
      <c r="AO19" s="1" t="s">
        <v>460</v>
      </c>
      <c r="AP19" s="1" t="s">
        <v>591</v>
      </c>
      <c r="AQ19" s="1" t="s">
        <v>590</v>
      </c>
      <c r="AR19" s="1" t="s">
        <v>637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477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7</v>
      </c>
      <c r="Q21" s="8">
        <v>0</v>
      </c>
      <c r="R21" s="8">
        <v>7</v>
      </c>
      <c r="S21" s="8">
        <v>6</v>
      </c>
      <c r="T21" s="8">
        <v>0</v>
      </c>
      <c r="U21" s="8">
        <v>7</v>
      </c>
      <c r="V21" s="8">
        <v>3</v>
      </c>
      <c r="W21" s="8"/>
      <c r="X21" s="8"/>
      <c r="Y21" s="8"/>
      <c r="Z21" s="8">
        <v>7</v>
      </c>
      <c r="AA21" s="8">
        <v>1</v>
      </c>
      <c r="AB21" s="8">
        <v>1</v>
      </c>
      <c r="AC21" s="8">
        <v>4</v>
      </c>
      <c r="AD21" s="8">
        <v>4</v>
      </c>
      <c r="AE21" s="8">
        <v>2</v>
      </c>
      <c r="AF21" s="8">
        <v>2</v>
      </c>
      <c r="AG21" s="8"/>
      <c r="AH21" s="8">
        <v>1</v>
      </c>
      <c r="AI21" s="8"/>
      <c r="AJ21" s="8"/>
      <c r="AK21" s="8"/>
      <c r="AL21" s="8">
        <v>3</v>
      </c>
      <c r="AM21" s="8">
        <v>4</v>
      </c>
      <c r="AN21" s="8">
        <v>0</v>
      </c>
      <c r="AO21" s="8">
        <v>0</v>
      </c>
      <c r="AP21" s="8">
        <v>7</v>
      </c>
      <c r="AQ21" s="8">
        <v>1</v>
      </c>
      <c r="AR21" s="8">
        <v>1</v>
      </c>
    </row>
    <row r="22" spans="1:44" ht="30" customHeight="1" x14ac:dyDescent="0.25">
      <c r="A22" s="7" t="s">
        <v>461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1</v>
      </c>
      <c r="Q22" s="8">
        <v>0</v>
      </c>
      <c r="R22" s="8">
        <v>1</v>
      </c>
      <c r="S22" s="8">
        <v>1</v>
      </c>
      <c r="T22" s="8">
        <v>0</v>
      </c>
      <c r="U22" s="8">
        <v>1</v>
      </c>
      <c r="V22" s="8">
        <v>1</v>
      </c>
      <c r="W22" s="8"/>
      <c r="X22" s="8"/>
      <c r="Y22" s="8"/>
      <c r="Z22" s="8">
        <v>1</v>
      </c>
      <c r="AA22" s="8"/>
      <c r="AB22" s="8"/>
      <c r="AC22" s="8">
        <v>1</v>
      </c>
      <c r="AD22" s="8">
        <v>1</v>
      </c>
      <c r="AE22" s="8"/>
      <c r="AF22" s="8"/>
      <c r="AG22" s="8"/>
      <c r="AH22" s="8"/>
      <c r="AI22" s="8"/>
      <c r="AJ22" s="8"/>
      <c r="AK22" s="8"/>
      <c r="AL22" s="8">
        <v>1</v>
      </c>
      <c r="AM22" s="8"/>
      <c r="AN22" s="8"/>
      <c r="AO22" s="8"/>
      <c r="AP22" s="8">
        <v>1</v>
      </c>
      <c r="AQ22" s="8"/>
      <c r="AR22" s="8">
        <v>0</v>
      </c>
    </row>
    <row r="23" spans="1:44" ht="30" customHeight="1" x14ac:dyDescent="0.25">
      <c r="A23" s="7" t="s">
        <v>478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1</v>
      </c>
      <c r="W23" s="8"/>
      <c r="X23" s="8"/>
      <c r="Y23" s="8"/>
      <c r="Z23" s="8">
        <v>1</v>
      </c>
      <c r="AA23" s="8"/>
      <c r="AB23" s="8"/>
      <c r="AC23" s="8">
        <v>1</v>
      </c>
      <c r="AD23" s="8">
        <v>1</v>
      </c>
      <c r="AE23" s="8"/>
      <c r="AF23" s="8"/>
      <c r="AG23" s="8"/>
      <c r="AH23" s="8"/>
      <c r="AI23" s="8"/>
      <c r="AJ23" s="8"/>
      <c r="AK23" s="8"/>
      <c r="AL23" s="8">
        <v>1</v>
      </c>
      <c r="AM23" s="8"/>
      <c r="AN23" s="8"/>
      <c r="AO23" s="8"/>
      <c r="AP23" s="8">
        <v>1</v>
      </c>
      <c r="AQ23" s="8"/>
      <c r="AR23" s="8">
        <v>0</v>
      </c>
    </row>
    <row r="24" spans="1:44" ht="20.100000000000001" customHeight="1" x14ac:dyDescent="0.25">
      <c r="A24" s="7" t="s">
        <v>479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20.100000000000001" customHeight="1" x14ac:dyDescent="0.25">
      <c r="A25" s="7" t="s">
        <v>462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20.100000000000001" customHeight="1" x14ac:dyDescent="0.25">
      <c r="A26" s="7" t="s">
        <v>463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20.100000000000001" customHeight="1" x14ac:dyDescent="0.25">
      <c r="A27" s="7" t="s">
        <v>480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5</v>
      </c>
      <c r="Q27" s="8">
        <v>0</v>
      </c>
      <c r="R27" s="8">
        <v>5</v>
      </c>
      <c r="S27" s="8">
        <v>4</v>
      </c>
      <c r="T27" s="8">
        <v>0</v>
      </c>
      <c r="U27" s="8">
        <v>5</v>
      </c>
      <c r="V27" s="8">
        <v>2</v>
      </c>
      <c r="W27" s="8"/>
      <c r="X27" s="8"/>
      <c r="Y27" s="8"/>
      <c r="Z27" s="8">
        <v>5</v>
      </c>
      <c r="AA27" s="8">
        <v>1</v>
      </c>
      <c r="AB27" s="8">
        <v>1</v>
      </c>
      <c r="AC27" s="8">
        <v>3</v>
      </c>
      <c r="AD27" s="8">
        <v>3</v>
      </c>
      <c r="AE27" s="8">
        <v>2</v>
      </c>
      <c r="AF27" s="8">
        <v>2</v>
      </c>
      <c r="AG27" s="8"/>
      <c r="AH27" s="8"/>
      <c r="AI27" s="8"/>
      <c r="AJ27" s="8"/>
      <c r="AK27" s="8"/>
      <c r="AL27" s="8">
        <v>2</v>
      </c>
      <c r="AM27" s="8">
        <v>3</v>
      </c>
      <c r="AN27" s="8"/>
      <c r="AO27" s="8"/>
      <c r="AP27" s="8">
        <v>5</v>
      </c>
      <c r="AQ27" s="8"/>
      <c r="AR27" s="8">
        <v>0</v>
      </c>
    </row>
    <row r="28" spans="1:44" ht="30" customHeight="1" x14ac:dyDescent="0.25">
      <c r="A28" s="24" t="s">
        <v>481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20.100000000000001" customHeight="1" x14ac:dyDescent="0.25">
      <c r="A29" s="3" t="s">
        <v>482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5</v>
      </c>
      <c r="Q29" s="8">
        <v>0</v>
      </c>
      <c r="R29" s="8">
        <v>5</v>
      </c>
      <c r="S29" s="8">
        <v>4</v>
      </c>
      <c r="T29" s="8">
        <v>0</v>
      </c>
      <c r="U29" s="8">
        <v>5</v>
      </c>
      <c r="V29" s="8">
        <v>2</v>
      </c>
      <c r="W29" s="8"/>
      <c r="X29" s="8"/>
      <c r="Y29" s="8"/>
      <c r="Z29" s="8">
        <v>5</v>
      </c>
      <c r="AA29" s="8">
        <v>1</v>
      </c>
      <c r="AB29" s="8">
        <v>1</v>
      </c>
      <c r="AC29" s="8">
        <v>3</v>
      </c>
      <c r="AD29" s="8">
        <v>3</v>
      </c>
      <c r="AE29" s="8">
        <v>2</v>
      </c>
      <c r="AF29" s="8">
        <v>2</v>
      </c>
      <c r="AG29" s="8"/>
      <c r="AH29" s="8"/>
      <c r="AI29" s="8"/>
      <c r="AJ29" s="8"/>
      <c r="AK29" s="8"/>
      <c r="AL29" s="8">
        <v>2</v>
      </c>
      <c r="AM29" s="8">
        <v>3</v>
      </c>
      <c r="AN29" s="8"/>
      <c r="AO29" s="8"/>
      <c r="AP29" s="8">
        <v>5</v>
      </c>
      <c r="AQ29" s="8"/>
      <c r="AR29" s="8">
        <v>0</v>
      </c>
    </row>
    <row r="30" spans="1:44" ht="20.100000000000001" customHeight="1" x14ac:dyDescent="0.25">
      <c r="A30" s="3" t="s">
        <v>483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20.100000000000001" customHeight="1" x14ac:dyDescent="0.25">
      <c r="A31" s="3" t="s">
        <v>464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20.100000000000001" customHeight="1" x14ac:dyDescent="0.25">
      <c r="A32" s="25" t="s">
        <v>484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20.100000000000001" customHeight="1" x14ac:dyDescent="0.25">
      <c r="A33" s="25" t="s">
        <v>485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4" ht="20.100000000000001" customHeight="1" x14ac:dyDescent="0.25">
      <c r="A34" s="26" t="s">
        <v>465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20.100000000000001" customHeight="1" x14ac:dyDescent="0.25">
      <c r="A35" s="7" t="s">
        <v>486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20.100000000000001" customHeight="1" x14ac:dyDescent="0.25">
      <c r="A36" s="7" t="s">
        <v>466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1</v>
      </c>
      <c r="Q36" s="8">
        <v>0</v>
      </c>
      <c r="R36" s="8">
        <v>1</v>
      </c>
      <c r="S36" s="8">
        <v>1</v>
      </c>
      <c r="T36" s="8">
        <v>0</v>
      </c>
      <c r="U36" s="8">
        <v>1</v>
      </c>
      <c r="V36" s="8"/>
      <c r="W36" s="8"/>
      <c r="X36" s="8"/>
      <c r="Y36" s="8"/>
      <c r="Z36" s="8">
        <v>1</v>
      </c>
      <c r="AA36" s="8"/>
      <c r="AB36" s="8"/>
      <c r="AC36" s="8"/>
      <c r="AD36" s="8"/>
      <c r="AE36" s="8"/>
      <c r="AF36" s="8"/>
      <c r="AG36" s="8"/>
      <c r="AH36" s="8">
        <v>1</v>
      </c>
      <c r="AI36" s="8"/>
      <c r="AJ36" s="8"/>
      <c r="AK36" s="8"/>
      <c r="AL36" s="8"/>
      <c r="AM36" s="8">
        <v>1</v>
      </c>
      <c r="AN36" s="8"/>
      <c r="AO36" s="8"/>
      <c r="AP36" s="8">
        <v>1</v>
      </c>
      <c r="AQ36" s="8">
        <v>1</v>
      </c>
      <c r="AR36" s="8">
        <v>1</v>
      </c>
    </row>
    <row r="37" spans="1:44" ht="60" customHeight="1" x14ac:dyDescent="0.25">
      <c r="A37" s="17" t="s">
        <v>490</v>
      </c>
      <c r="O37" s="18">
        <v>17</v>
      </c>
      <c r="P37" s="86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467</v>
      </c>
      <c r="O38" s="18">
        <v>18</v>
      </c>
      <c r="P38" s="86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468</v>
      </c>
      <c r="O39" s="18">
        <v>19</v>
      </c>
      <c r="P39" s="86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469</v>
      </c>
      <c r="O40" s="18">
        <v>20</v>
      </c>
      <c r="P40" s="86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644</v>
      </c>
      <c r="O41" s="18">
        <v>21</v>
      </c>
      <c r="P41" s="86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645</v>
      </c>
      <c r="O42" s="18">
        <v>22</v>
      </c>
      <c r="P42" s="86">
        <v>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50" workbookViewId="0">
      <selection activeCell="P41" sqref="P41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646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593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431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491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492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1</v>
      </c>
    </row>
    <row r="22" spans="1:16" ht="15.75" x14ac:dyDescent="0.25">
      <c r="A22" s="7" t="s">
        <v>493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363</v>
      </c>
    </row>
    <row r="23" spans="1:16" ht="15.75" x14ac:dyDescent="0.25">
      <c r="A23" s="7" t="s">
        <v>594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7</v>
      </c>
    </row>
    <row r="24" spans="1:16" ht="15.75" x14ac:dyDescent="0.25">
      <c r="A24" s="7" t="s">
        <v>494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220</v>
      </c>
    </row>
    <row r="25" spans="1:16" ht="15.75" x14ac:dyDescent="0.25">
      <c r="A25" s="7" t="s">
        <v>595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596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495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496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497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498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1</v>
      </c>
    </row>
    <row r="31" spans="1:16" ht="15.75" x14ac:dyDescent="0.25">
      <c r="A31" s="7" t="s">
        <v>499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597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598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500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501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599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502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503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504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600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270</v>
      </c>
    </row>
    <row r="41" spans="1:16" ht="15.75" x14ac:dyDescent="0.25">
      <c r="A41" s="7" t="s">
        <v>601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120</v>
      </c>
    </row>
    <row r="42" spans="1:16" ht="25.5" x14ac:dyDescent="0.25">
      <c r="A42" s="7" t="s">
        <v>505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506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507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506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508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509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510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511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602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640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512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603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604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513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605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3</v>
      </c>
    </row>
    <row r="57" spans="1:16" ht="25.5" x14ac:dyDescent="0.25">
      <c r="A57" s="7" t="s">
        <v>514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 x14ac:dyDescent="0.25">
      <c r="A58" s="7" t="s">
        <v>515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2</v>
      </c>
    </row>
    <row r="59" spans="1:16" ht="15.75" x14ac:dyDescent="0.25">
      <c r="A59" s="7" t="s">
        <v>606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/>
    </row>
    <row r="60" spans="1:16" ht="25.5" x14ac:dyDescent="0.25">
      <c r="A60" s="7" t="s">
        <v>607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/>
    </row>
    <row r="61" spans="1:16" ht="15.75" x14ac:dyDescent="0.25">
      <c r="A61" s="7" t="s">
        <v>608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 x14ac:dyDescent="0.25">
      <c r="A62" s="7" t="s">
        <v>609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2</v>
      </c>
    </row>
    <row r="63" spans="1:16" ht="15.75" x14ac:dyDescent="0.25">
      <c r="A63" s="7" t="s">
        <v>516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517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 x14ac:dyDescent="0.25">
      <c r="A65" s="7" t="s">
        <v>518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 x14ac:dyDescent="0.25">
      <c r="A66" s="7" t="s">
        <v>519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610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1</v>
      </c>
    </row>
    <row r="68" spans="1:16" ht="15.75" x14ac:dyDescent="0.25">
      <c r="A68" s="7" t="s">
        <v>611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612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613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614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2</v>
      </c>
    </row>
    <row r="72" spans="1:16" ht="25.5" x14ac:dyDescent="0.25">
      <c r="A72" s="7" t="s">
        <v>615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2</v>
      </c>
    </row>
    <row r="73" spans="1:16" ht="15.75" x14ac:dyDescent="0.25">
      <c r="A73" s="7" t="s">
        <v>520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521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616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522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617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523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524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525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 x14ac:dyDescent="0.25">
      <c r="A81" s="67" t="s">
        <v>618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 x14ac:dyDescent="0.25">
      <c r="A82" s="7" t="s">
        <v>641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 x14ac:dyDescent="0.25">
      <c r="A83" s="7" t="s">
        <v>526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1</v>
      </c>
    </row>
    <row r="84" spans="1:16" ht="15.75" x14ac:dyDescent="0.25">
      <c r="A84" s="7" t="s">
        <v>527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 x14ac:dyDescent="0.25">
      <c r="A85" s="7" t="s">
        <v>619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642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9" sqref="P29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626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536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422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387</v>
      </c>
      <c r="P19" s="1" t="s">
        <v>627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528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3543</v>
      </c>
    </row>
    <row r="22" spans="1:16" ht="15.75" x14ac:dyDescent="0.25">
      <c r="A22" s="7" t="s">
        <v>529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3543</v>
      </c>
    </row>
    <row r="23" spans="1:16" ht="15.75" x14ac:dyDescent="0.25">
      <c r="A23" s="7" t="s">
        <v>530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0</v>
      </c>
    </row>
    <row r="24" spans="1:16" ht="25.5" x14ac:dyDescent="0.25">
      <c r="A24" s="7" t="s">
        <v>531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0</v>
      </c>
    </row>
    <row r="25" spans="1:16" ht="15.75" x14ac:dyDescent="0.25">
      <c r="A25" s="7" t="s">
        <v>532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 x14ac:dyDescent="0.25">
      <c r="A26" s="7" t="s">
        <v>533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 x14ac:dyDescent="0.25">
      <c r="A27" s="7" t="s">
        <v>534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</row>
    <row r="28" spans="1:16" ht="15.75" x14ac:dyDescent="0.25">
      <c r="A28" s="7" t="s">
        <v>535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 x14ac:dyDescent="0.25">
      <c r="A29" s="7" t="s">
        <v>592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2018-02-16T13:17:09Z</cp:lastPrinted>
  <dcterms:created xsi:type="dcterms:W3CDTF">2009-09-17T07:17:02Z</dcterms:created>
  <dcterms:modified xsi:type="dcterms:W3CDTF">2018-02-16T13:18:59Z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14.01.001.55.26.353</vt:lpwstr>
  </property>
</Properties>
</file>